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410" activeTab="0"/>
  </bookViews>
  <sheets>
    <sheet name="تیپ 1" sheetId="1" r:id="rId1"/>
    <sheet name="تیپ 2" sheetId="2" r:id="rId2"/>
    <sheet name="تیپ 3" sheetId="3" r:id="rId3"/>
  </sheets>
  <definedNames/>
  <calcPr fullCalcOnLoad="1"/>
</workbook>
</file>

<file path=xl/sharedStrings.xml><?xml version="1.0" encoding="utf-8"?>
<sst xmlns="http://schemas.openxmlformats.org/spreadsheetml/2006/main" count="213" uniqueCount="78">
  <si>
    <t>ردیف</t>
  </si>
  <si>
    <t>آیتم</t>
  </si>
  <si>
    <t>مشخصات</t>
  </si>
  <si>
    <t>سازه گلخانه</t>
  </si>
  <si>
    <t>اسکلت : لوله گالوانیزه گرم و سبک، ستونها قوطی 50×90 میلیمتر یا لوله 5 ، کمانها لوله 3 ، ناودانها ورق گالوانیزه  به ضخامت 2 میلیمتر با ارتفاع نهایی 6 متر که قطعات به صورت پرتابل به هم پیچ شده اند. همراه با دریچه های سقفی و جانبی با موتور گریبکس برقی</t>
  </si>
  <si>
    <t>توضیحات</t>
  </si>
  <si>
    <t>پوشش گلخانه</t>
  </si>
  <si>
    <t>پلاستیک یو وی دار سه لایه ضد غبار، عرق و چکه که به صورت دولایه با فشار هوا، نصب  می شود</t>
  </si>
  <si>
    <t>دولایه جهت سقف و دیواره ابتدا و انتهای گلخانه</t>
  </si>
  <si>
    <t>سیستم گرمایشی</t>
  </si>
  <si>
    <t>کوره هوای گرم با کوره استیل و جوش استیل با انتقال حرارت در طول گلخانه توسط تونل پلاستیکی</t>
  </si>
  <si>
    <t>فن گردش هوا (سیرکوله)</t>
  </si>
  <si>
    <t>فن های آویز جهت چرخش هوا</t>
  </si>
  <si>
    <t>سیستم آبیاری</t>
  </si>
  <si>
    <t>ایستگاه کنترل مرکزی، لوله های اصلی، فرعی و اسپاگتی، پمپ و فیلترهای مورد نیاز</t>
  </si>
  <si>
    <t>توری ضد حشره</t>
  </si>
  <si>
    <t>توری با مش های استاندارد برای جلوگیری از ورود حشرات به داخل گلخانه</t>
  </si>
  <si>
    <t>سازمان جهاد کشاورزی استان اصفهان</t>
  </si>
  <si>
    <t>موتور برق اضطراری</t>
  </si>
  <si>
    <t>-</t>
  </si>
  <si>
    <t>سیستم گرم کننده آب آبیاری</t>
  </si>
  <si>
    <t>سیستم کامل 9،000،000 ریال</t>
  </si>
  <si>
    <t>شامل مشعل و لوله های مورد نیاز</t>
  </si>
  <si>
    <t>جمع</t>
  </si>
  <si>
    <t>سیستم سایه انداز (شیدینگ) متحرک</t>
  </si>
  <si>
    <t>پرده های آلومینیومی سایه انداز و موتورها</t>
  </si>
  <si>
    <t>سیستم مه با فشار هوا</t>
  </si>
  <si>
    <t>پیش بینی نشده</t>
  </si>
  <si>
    <t>شرح</t>
  </si>
  <si>
    <t>مشخصات فني</t>
  </si>
  <si>
    <t>هزينه هر مترمربع</t>
  </si>
  <si>
    <t>سطح(مترمربع)</t>
  </si>
  <si>
    <t>هزينه(ريال)</t>
  </si>
  <si>
    <t>موتور خانه و تأسيسات</t>
  </si>
  <si>
    <t>موتورخانه و تاسيسات مربوطه با مصالح آجر و سيمان و سقف تيرآهن و آجر يا تيرچه بلوك</t>
  </si>
  <si>
    <t>ساختمانها</t>
  </si>
  <si>
    <t xml:space="preserve">ساختمان كارگري و انبار،دفتر كار و نگهباني با مصالح آجر و سيمان و سقف تيرآهن و آجر يا تيرچه بلوك با پشت بام سازي و درب و پنجره شيشه و نازك كاري و سرويس </t>
  </si>
  <si>
    <t>سردخانه</t>
  </si>
  <si>
    <t>اجراي طرح سردخانه درصورت نياز</t>
  </si>
  <si>
    <t>بسته بندي</t>
  </si>
  <si>
    <t>اسكلت فلزي جوشي با سقف ورقه اي و ديواره پلاستيك ودر قسمت سالن گلخانه بدون ساخت و ساز</t>
  </si>
  <si>
    <t>حداکثر قیمت جهت هر متر مربع گلخانه (ریال)</t>
  </si>
  <si>
    <t>بستر سازی خاکی</t>
  </si>
  <si>
    <t>بستر سازی خاک و مرز بندی و تسطیح و آماده سازی زمین و پشته</t>
  </si>
  <si>
    <t>تاسیسات اختیاری (جدا از هزینه های طرح محاسبه می شود)</t>
  </si>
  <si>
    <t>سیستم کنترل هوشمند (اتوماسیون)</t>
  </si>
  <si>
    <t xml:space="preserve">دارای سنسورهای رطوبت هوا و خاک، حرارت، نور و بادسنج و کنترل اتوماتیک دریچه، بخاری و سیستم آبیاری </t>
  </si>
  <si>
    <t>استخر ذخیره آب</t>
  </si>
  <si>
    <t>عايق پلي تن و بدون بتن ريزي حداكثر150 مترمكعب  (بدون فنس كشي)</t>
  </si>
  <si>
    <t>حداکثر 150 متر مکعب</t>
  </si>
  <si>
    <t>جمع ساختمانها</t>
  </si>
  <si>
    <t>**- در صورت نصب تاسيسات اختياري فوق، 80 درصد هزينه آن محاسبه و به مبلغ تسهيلات اضافه خواهد شد.</t>
  </si>
  <si>
    <t>هر دستگاه 90،000،000 ریال</t>
  </si>
  <si>
    <t>هر دستگاه 150،000،000 ریال</t>
  </si>
  <si>
    <t>سیستم کامل 10،000،000 ریال</t>
  </si>
  <si>
    <t>عايق پلي تن و بدون بتن ريزي حداكثر300 مترمكعب  (بدون فنس كشي)</t>
  </si>
  <si>
    <t>حداکثر 300 متر مکعب</t>
  </si>
  <si>
    <t>هر دستگاه 200،000،000 ریال</t>
  </si>
  <si>
    <t>عايق پلي تن و بدون بتن ريزي حداكثر450 مترمكعب  (بدون فنس كشي)</t>
  </si>
  <si>
    <t>حداکثر 450 متر مکعب</t>
  </si>
  <si>
    <t>سیستم کامل 15،000،000 ریال</t>
  </si>
  <si>
    <t>سیستم سرمایشی (فن و پد)</t>
  </si>
  <si>
    <t xml:space="preserve">پد سلولزی به ضخامت 10 سانتیمتر و ارتفاع 1/5 متر با کلیه تاسیسات ، فن های 140 سانتیمتری و سیستم آب و برق </t>
  </si>
  <si>
    <t>موتور، لوله با فشار زیاد و پمپ (سیستم سرمایشی)</t>
  </si>
  <si>
    <t>سيستم گرمايش شوفاژ</t>
  </si>
  <si>
    <t>لوله كشي در كليه راهروهاي فرعي، چهار رشته اصلي در كناره ها، همراه با بويلر و كليه لوازم (جایگزین سیستم گرمایشی معمولی در جدول فوق)</t>
  </si>
  <si>
    <t>مبانی محاسبات سازه و تاسیسات گلخانه گل رز با کشت خاکی تیپ 3  (10000  متر مربع  و  بیشتر)</t>
  </si>
  <si>
    <t>مبانی محاسبات سازه و تاسیسات گلخانه گل رز با کشت خاکی تیپ 2  (5000  تا  9950  متر مربع)</t>
  </si>
  <si>
    <t>مبانی محاسبات سازه و تاسیسات گلخانه گل رز با کشت خاکی تیپ 1  (3000  تا  4950  متر مربع)</t>
  </si>
  <si>
    <t>پایه گل رز</t>
  </si>
  <si>
    <t>هر مترمربع 7 پایه  - وارداتي</t>
  </si>
  <si>
    <t>** -  سرمايه در گردش سال اول به ازاء هر متر مربع حداكثر  40000  ريال  است كه درصورت امكان از منابع داخلي بانك قابل پرداخت مي باشد.</t>
  </si>
  <si>
    <t>*- ميزان تسهيلات سازه و تجهیزات (با احتساب 80%) به ازاي هر متر مربع برابر 554 ميليون ريال است.</t>
  </si>
  <si>
    <t>*- ميزان تسهيلات سازه و تجهیزات (با احتساب 80%) به ازاي هر متر مربع برابر 561 ميليون ريال است.</t>
  </si>
  <si>
    <t>*- ميزان تسهيلات سازه و تجهیزات (با احتساب 80%) به ازاي هر متر مربع برابر 544 ميليون ريال است.</t>
  </si>
  <si>
    <t>* - ميزان تسهيلات پرداختي ساختمانها و استخر با احتساب 80%  برابربا 124 ميليون ريال است.</t>
  </si>
  <si>
    <t>* - ميزان تسهيلات پرداختي ساختمانها و استخر با احتساب 80%  برابربا 214 ميليون ريال است.</t>
  </si>
  <si>
    <t>* - ميزان تسهيلات پرداختي ساختمانها و استخر با احتساب 80%  برابربا 302 ميليون ريال است.</t>
  </si>
</sst>
</file>

<file path=xl/styles.xml><?xml version="1.0" encoding="utf-8"?>
<styleSheet xmlns="http://schemas.openxmlformats.org/spreadsheetml/2006/main">
  <numFmts count="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</numFmts>
  <fonts count="11">
    <font>
      <sz val="10"/>
      <name val="Arial"/>
      <family val="0"/>
    </font>
    <font>
      <sz val="12"/>
      <name val="B Zar"/>
      <family val="0"/>
    </font>
    <font>
      <sz val="10"/>
      <name val="B Bardiya"/>
      <family val="0"/>
    </font>
    <font>
      <sz val="12"/>
      <name val="B Titr"/>
      <family val="0"/>
    </font>
    <font>
      <sz val="8"/>
      <name val="Arial"/>
      <family val="0"/>
    </font>
    <font>
      <b/>
      <sz val="14"/>
      <name val="B Lotus"/>
      <family val="0"/>
    </font>
    <font>
      <b/>
      <sz val="14"/>
      <name val="B Roya"/>
      <family val="0"/>
    </font>
    <font>
      <sz val="14"/>
      <name val="B Roya"/>
      <family val="0"/>
    </font>
    <font>
      <sz val="14"/>
      <name val="B Zar"/>
      <family val="0"/>
    </font>
    <font>
      <sz val="14"/>
      <name val="B Traffic"/>
      <family val="0"/>
    </font>
    <font>
      <b/>
      <sz val="14"/>
      <name val="B Zar"/>
      <family val="0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thin"/>
      <right style="thin"/>
      <top style="medium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medium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medium"/>
      <bottom style="thin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/>
    </xf>
    <xf numFmtId="3" fontId="6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right" vertical="center" wrapText="1"/>
    </xf>
    <xf numFmtId="0" fontId="8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3" fontId="10" fillId="0" borderId="15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3" fontId="6" fillId="0" borderId="19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3" fontId="6" fillId="0" borderId="21" xfId="0" applyNumberFormat="1" applyFont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vertical="center" wrapText="1"/>
    </xf>
    <xf numFmtId="0" fontId="7" fillId="0" borderId="8" xfId="0" applyFont="1" applyBorder="1" applyAlignment="1">
      <alignment horizontal="right" vertical="center" wrapText="1"/>
    </xf>
    <xf numFmtId="3" fontId="10" fillId="0" borderId="7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right" vertical="center" readingOrder="2"/>
    </xf>
    <xf numFmtId="0" fontId="8" fillId="0" borderId="13" xfId="0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right" vertical="center" wrapText="1" readingOrder="2"/>
    </xf>
    <xf numFmtId="0" fontId="8" fillId="0" borderId="13" xfId="0" applyFont="1" applyBorder="1" applyAlignment="1">
      <alignment horizontal="right" vertical="center" wrapText="1"/>
    </xf>
    <xf numFmtId="0" fontId="8" fillId="0" borderId="22" xfId="0" applyFont="1" applyBorder="1" applyAlignment="1">
      <alignment horizontal="right" vertical="center" wrapText="1"/>
    </xf>
    <xf numFmtId="49" fontId="6" fillId="0" borderId="35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0" fontId="7" fillId="0" borderId="37" xfId="0" applyFont="1" applyBorder="1" applyAlignment="1">
      <alignment horizontal="right" vertical="center" wrapText="1"/>
    </xf>
    <xf numFmtId="0" fontId="7" fillId="0" borderId="32" xfId="0" applyFont="1" applyBorder="1" applyAlignment="1">
      <alignment horizontal="right" vertical="center" wrapText="1"/>
    </xf>
    <xf numFmtId="0" fontId="7" fillId="0" borderId="38" xfId="0" applyFont="1" applyBorder="1" applyAlignment="1">
      <alignment horizontal="right" vertical="center" wrapText="1"/>
    </xf>
    <xf numFmtId="0" fontId="7" fillId="0" borderId="39" xfId="0" applyFont="1" applyBorder="1" applyAlignment="1">
      <alignment horizontal="right" vertical="center" wrapText="1"/>
    </xf>
    <xf numFmtId="0" fontId="7" fillId="0" borderId="40" xfId="0" applyFont="1" applyBorder="1" applyAlignment="1">
      <alignment horizontal="right" vertical="center" wrapText="1"/>
    </xf>
    <xf numFmtId="0" fontId="7" fillId="0" borderId="41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  <xf numFmtId="0" fontId="8" fillId="0" borderId="23" xfId="0" applyFont="1" applyBorder="1" applyAlignment="1">
      <alignment horizontal="right" vertical="center" wrapText="1"/>
    </xf>
    <xf numFmtId="0" fontId="8" fillId="0" borderId="24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right" vertical="center" wrapText="1"/>
    </xf>
    <xf numFmtId="0" fontId="7" fillId="0" borderId="23" xfId="0" applyFont="1" applyBorder="1" applyAlignment="1">
      <alignment horizontal="right" vertical="center" wrapText="1"/>
    </xf>
    <xf numFmtId="0" fontId="7" fillId="0" borderId="24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right" vertical="center" wrapText="1"/>
    </xf>
    <xf numFmtId="0" fontId="7" fillId="0" borderId="26" xfId="0" applyFont="1" applyBorder="1" applyAlignment="1">
      <alignment horizontal="right" vertical="center" wrapText="1"/>
    </xf>
    <xf numFmtId="0" fontId="7" fillId="0" borderId="44" xfId="0" applyFont="1" applyBorder="1" applyAlignment="1">
      <alignment horizontal="right" vertical="center" wrapText="1"/>
    </xf>
    <xf numFmtId="49" fontId="9" fillId="0" borderId="45" xfId="0" applyNumberFormat="1" applyFont="1" applyBorder="1" applyAlignment="1">
      <alignment horizontal="center" vertical="center"/>
    </xf>
    <xf numFmtId="49" fontId="9" fillId="0" borderId="46" xfId="0" applyNumberFormat="1" applyFont="1" applyBorder="1" applyAlignment="1">
      <alignment horizontal="center" vertical="center"/>
    </xf>
    <xf numFmtId="49" fontId="9" fillId="0" borderId="47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right" vertical="center" wrapText="1"/>
    </xf>
    <xf numFmtId="0" fontId="8" fillId="0" borderId="29" xfId="0" applyFont="1" applyBorder="1" applyAlignment="1">
      <alignment horizontal="right" vertical="center" wrapText="1"/>
    </xf>
    <xf numFmtId="0" fontId="8" fillId="0" borderId="49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rightToLeft="1" tabSelected="1" zoomScale="75" zoomScaleNormal="75" workbookViewId="0" topLeftCell="A1">
      <selection activeCell="A1" sqref="A1:H1"/>
    </sheetView>
  </sheetViews>
  <sheetFormatPr defaultColWidth="9.140625" defaultRowHeight="12.75"/>
  <cols>
    <col min="1" max="1" width="7.28125" style="1" customWidth="1"/>
    <col min="2" max="2" width="14.421875" style="1" customWidth="1"/>
    <col min="3" max="3" width="17.00390625" style="1" customWidth="1"/>
    <col min="4" max="4" width="22.57421875" style="1" customWidth="1"/>
    <col min="5" max="5" width="66.57421875" style="1" customWidth="1"/>
    <col min="6" max="6" width="22.8515625" style="1" customWidth="1"/>
    <col min="7" max="7" width="16.421875" style="1" customWidth="1"/>
    <col min="8" max="8" width="20.421875" style="1" customWidth="1"/>
    <col min="9" max="16384" width="9.140625" style="1" customWidth="1"/>
  </cols>
  <sheetData>
    <row r="1" spans="1:8" ht="26.25" customHeight="1">
      <c r="A1" s="93" t="s">
        <v>17</v>
      </c>
      <c r="B1" s="93"/>
      <c r="C1" s="93"/>
      <c r="D1" s="93"/>
      <c r="E1" s="93"/>
      <c r="F1" s="93"/>
      <c r="G1" s="93"/>
      <c r="H1" s="93"/>
    </row>
    <row r="2" spans="1:8" ht="45.75" customHeight="1" thickBot="1">
      <c r="A2" s="94" t="s">
        <v>68</v>
      </c>
      <c r="B2" s="94"/>
      <c r="C2" s="94"/>
      <c r="D2" s="94"/>
      <c r="E2" s="94"/>
      <c r="F2" s="94"/>
      <c r="G2" s="94"/>
      <c r="H2" s="94"/>
    </row>
    <row r="3" spans="1:8" ht="65.25" customHeight="1" thickBot="1" thickTop="1">
      <c r="A3" s="6" t="s">
        <v>0</v>
      </c>
      <c r="B3" s="82" t="s">
        <v>1</v>
      </c>
      <c r="C3" s="82"/>
      <c r="D3" s="7" t="s">
        <v>41</v>
      </c>
      <c r="E3" s="7" t="s">
        <v>2</v>
      </c>
      <c r="F3" s="95" t="s">
        <v>5</v>
      </c>
      <c r="G3" s="96"/>
      <c r="H3" s="97"/>
    </row>
    <row r="4" spans="1:8" ht="97.5" customHeight="1">
      <c r="A4" s="8">
        <v>1</v>
      </c>
      <c r="B4" s="84" t="s">
        <v>3</v>
      </c>
      <c r="C4" s="84"/>
      <c r="D4" s="16">
        <v>200000</v>
      </c>
      <c r="E4" s="9" t="s">
        <v>4</v>
      </c>
      <c r="F4" s="98"/>
      <c r="G4" s="99"/>
      <c r="H4" s="100"/>
    </row>
    <row r="5" spans="1:8" ht="46.5" customHeight="1">
      <c r="A5" s="10">
        <v>2</v>
      </c>
      <c r="B5" s="85" t="s">
        <v>6</v>
      </c>
      <c r="C5" s="85"/>
      <c r="D5" s="17">
        <v>30000</v>
      </c>
      <c r="E5" s="12" t="s">
        <v>7</v>
      </c>
      <c r="F5" s="90" t="s">
        <v>8</v>
      </c>
      <c r="G5" s="91"/>
      <c r="H5" s="92"/>
    </row>
    <row r="6" spans="1:8" ht="40.5" customHeight="1">
      <c r="A6" s="10">
        <v>3</v>
      </c>
      <c r="B6" s="49" t="s">
        <v>42</v>
      </c>
      <c r="C6" s="89"/>
      <c r="D6" s="17">
        <v>5000</v>
      </c>
      <c r="E6" s="12" t="s">
        <v>43</v>
      </c>
      <c r="F6" s="90"/>
      <c r="G6" s="91"/>
      <c r="H6" s="92"/>
    </row>
    <row r="7" spans="1:8" ht="46.5" customHeight="1">
      <c r="A7" s="10">
        <v>4</v>
      </c>
      <c r="B7" s="85" t="s">
        <v>9</v>
      </c>
      <c r="C7" s="85"/>
      <c r="D7" s="17">
        <v>45000</v>
      </c>
      <c r="E7" s="12" t="s">
        <v>10</v>
      </c>
      <c r="F7" s="90"/>
      <c r="G7" s="91"/>
      <c r="H7" s="92"/>
    </row>
    <row r="8" spans="1:8" ht="51" customHeight="1">
      <c r="A8" s="10">
        <v>5</v>
      </c>
      <c r="B8" s="49" t="s">
        <v>61</v>
      </c>
      <c r="C8" s="89"/>
      <c r="D8" s="17">
        <v>65000</v>
      </c>
      <c r="E8" s="12" t="s">
        <v>62</v>
      </c>
      <c r="F8" s="90"/>
      <c r="G8" s="91"/>
      <c r="H8" s="92"/>
    </row>
    <row r="9" spans="1:8" ht="41.25" customHeight="1">
      <c r="A9" s="10">
        <v>6</v>
      </c>
      <c r="B9" s="85" t="s">
        <v>11</v>
      </c>
      <c r="C9" s="85"/>
      <c r="D9" s="17">
        <v>5000</v>
      </c>
      <c r="E9" s="12" t="s">
        <v>12</v>
      </c>
      <c r="F9" s="90"/>
      <c r="G9" s="91"/>
      <c r="H9" s="92"/>
    </row>
    <row r="10" spans="1:8" ht="46.5" customHeight="1">
      <c r="A10" s="10">
        <v>7</v>
      </c>
      <c r="B10" s="85" t="s">
        <v>13</v>
      </c>
      <c r="C10" s="85"/>
      <c r="D10" s="17">
        <v>17000</v>
      </c>
      <c r="E10" s="12" t="s">
        <v>14</v>
      </c>
      <c r="F10" s="90"/>
      <c r="G10" s="91"/>
      <c r="H10" s="92"/>
    </row>
    <row r="11" spans="1:8" ht="39.75" customHeight="1">
      <c r="A11" s="10">
        <v>8</v>
      </c>
      <c r="B11" s="85" t="s">
        <v>15</v>
      </c>
      <c r="C11" s="85"/>
      <c r="D11" s="17">
        <v>4000</v>
      </c>
      <c r="E11" s="12" t="s">
        <v>16</v>
      </c>
      <c r="F11" s="90"/>
      <c r="G11" s="91"/>
      <c r="H11" s="92"/>
    </row>
    <row r="12" spans="1:8" ht="37.5" customHeight="1">
      <c r="A12" s="10">
        <v>9</v>
      </c>
      <c r="B12" s="49" t="s">
        <v>18</v>
      </c>
      <c r="C12" s="89"/>
      <c r="D12" s="17">
        <v>30000</v>
      </c>
      <c r="E12" s="11" t="s">
        <v>19</v>
      </c>
      <c r="F12" s="90" t="s">
        <v>52</v>
      </c>
      <c r="G12" s="91"/>
      <c r="H12" s="92"/>
    </row>
    <row r="13" spans="1:8" ht="43.5" customHeight="1">
      <c r="A13" s="10">
        <v>10</v>
      </c>
      <c r="B13" s="49" t="s">
        <v>20</v>
      </c>
      <c r="C13" s="89"/>
      <c r="D13" s="17">
        <v>3000</v>
      </c>
      <c r="E13" s="12" t="s">
        <v>22</v>
      </c>
      <c r="F13" s="90" t="s">
        <v>21</v>
      </c>
      <c r="G13" s="91"/>
      <c r="H13" s="92"/>
    </row>
    <row r="14" spans="1:8" ht="43.5" customHeight="1">
      <c r="A14" s="10">
        <v>12</v>
      </c>
      <c r="B14" s="49" t="s">
        <v>69</v>
      </c>
      <c r="C14" s="89"/>
      <c r="D14" s="18">
        <v>255000</v>
      </c>
      <c r="E14" s="46" t="s">
        <v>70</v>
      </c>
      <c r="F14" s="49"/>
      <c r="G14" s="50"/>
      <c r="H14" s="51"/>
    </row>
    <row r="15" spans="1:8" ht="46.5" customHeight="1" thickBot="1">
      <c r="A15" s="10">
        <v>13</v>
      </c>
      <c r="B15" s="86" t="s">
        <v>27</v>
      </c>
      <c r="C15" s="87"/>
      <c r="D15" s="18">
        <f>FIXED((SUM(D4:D14)*0.05)/1000,1)*1000</f>
        <v>33000</v>
      </c>
      <c r="E15" s="13" t="s">
        <v>19</v>
      </c>
      <c r="F15" s="72"/>
      <c r="G15" s="73"/>
      <c r="H15" s="74"/>
    </row>
    <row r="16" spans="1:8" ht="46.5" customHeight="1" thickBot="1">
      <c r="A16" s="14" t="s">
        <v>19</v>
      </c>
      <c r="B16" s="88" t="s">
        <v>23</v>
      </c>
      <c r="C16" s="88"/>
      <c r="D16" s="5">
        <f>SUM(D4:D15)</f>
        <v>692000</v>
      </c>
      <c r="E16" s="15"/>
      <c r="F16" s="75"/>
      <c r="G16" s="76"/>
      <c r="H16" s="77"/>
    </row>
    <row r="17" spans="4:5" ht="15" customHeight="1" thickTop="1">
      <c r="D17" s="2"/>
      <c r="E17" s="3"/>
    </row>
    <row r="18" spans="1:8" ht="41.25" customHeight="1" thickBot="1">
      <c r="A18" s="71" t="s">
        <v>44</v>
      </c>
      <c r="B18" s="71"/>
      <c r="C18" s="71"/>
      <c r="D18" s="71"/>
      <c r="E18" s="71"/>
      <c r="F18" s="71"/>
      <c r="G18" s="71"/>
      <c r="H18" s="71"/>
    </row>
    <row r="19" spans="1:8" ht="43.5" customHeight="1" thickTop="1">
      <c r="A19" s="19">
        <v>1</v>
      </c>
      <c r="B19" s="83" t="s">
        <v>24</v>
      </c>
      <c r="C19" s="83"/>
      <c r="D19" s="21">
        <v>80000</v>
      </c>
      <c r="E19" s="78" t="s">
        <v>25</v>
      </c>
      <c r="F19" s="78"/>
      <c r="G19" s="78"/>
      <c r="H19" s="48"/>
    </row>
    <row r="20" spans="1:8" ht="43.5" customHeight="1">
      <c r="A20" s="23">
        <v>2</v>
      </c>
      <c r="B20" s="69" t="s">
        <v>45</v>
      </c>
      <c r="C20" s="70"/>
      <c r="D20" s="24">
        <v>25000</v>
      </c>
      <c r="E20" s="79" t="s">
        <v>46</v>
      </c>
      <c r="F20" s="80"/>
      <c r="G20" s="80"/>
      <c r="H20" s="81"/>
    </row>
    <row r="21" spans="1:8" ht="43.5" customHeight="1">
      <c r="A21" s="10">
        <v>3</v>
      </c>
      <c r="B21" s="69" t="s">
        <v>64</v>
      </c>
      <c r="C21" s="70"/>
      <c r="D21" s="47">
        <v>220000</v>
      </c>
      <c r="E21" s="79" t="s">
        <v>65</v>
      </c>
      <c r="F21" s="80"/>
      <c r="G21" s="80"/>
      <c r="H21" s="81"/>
    </row>
    <row r="22" spans="1:8" ht="43.5" customHeight="1" thickBot="1">
      <c r="A22" s="20">
        <v>4</v>
      </c>
      <c r="B22" s="59" t="s">
        <v>26</v>
      </c>
      <c r="C22" s="59"/>
      <c r="D22" s="22">
        <v>70000</v>
      </c>
      <c r="E22" s="64" t="s">
        <v>63</v>
      </c>
      <c r="F22" s="64"/>
      <c r="G22" s="64"/>
      <c r="H22" s="65"/>
    </row>
    <row r="23" spans="1:8" ht="43.5" customHeight="1" thickTop="1">
      <c r="A23" s="58" t="s">
        <v>72</v>
      </c>
      <c r="B23" s="58"/>
      <c r="C23" s="58"/>
      <c r="D23" s="58"/>
      <c r="E23" s="58"/>
      <c r="F23" s="58"/>
      <c r="G23" s="58"/>
      <c r="H23" s="58"/>
    </row>
    <row r="24" spans="1:8" ht="43.5" customHeight="1" thickBot="1">
      <c r="A24" s="58" t="s">
        <v>51</v>
      </c>
      <c r="B24" s="58"/>
      <c r="C24" s="58"/>
      <c r="D24" s="58"/>
      <c r="E24" s="58"/>
      <c r="F24" s="58"/>
      <c r="G24" s="58"/>
      <c r="H24" s="58"/>
    </row>
    <row r="25" spans="1:8" s="4" customFormat="1" ht="53.25" customHeight="1" thickTop="1">
      <c r="A25" s="101" t="s">
        <v>28</v>
      </c>
      <c r="B25" s="102"/>
      <c r="C25" s="102"/>
      <c r="D25" s="103"/>
      <c r="E25" s="25" t="s">
        <v>29</v>
      </c>
      <c r="F25" s="26" t="s">
        <v>30</v>
      </c>
      <c r="G25" s="27" t="s">
        <v>31</v>
      </c>
      <c r="H25" s="28" t="s">
        <v>32</v>
      </c>
    </row>
    <row r="26" spans="1:8" s="4" customFormat="1" ht="51" customHeight="1">
      <c r="A26" s="66" t="s">
        <v>33</v>
      </c>
      <c r="B26" s="67"/>
      <c r="C26" s="67"/>
      <c r="D26" s="68"/>
      <c r="E26" s="29" t="s">
        <v>34</v>
      </c>
      <c r="F26" s="33">
        <v>2000000</v>
      </c>
      <c r="G26" s="31">
        <v>14</v>
      </c>
      <c r="H26" s="41">
        <f>F26*G26</f>
        <v>28000000</v>
      </c>
    </row>
    <row r="27" spans="1:8" s="4" customFormat="1" ht="74.25" customHeight="1">
      <c r="A27" s="66" t="s">
        <v>35</v>
      </c>
      <c r="B27" s="67"/>
      <c r="C27" s="67"/>
      <c r="D27" s="68"/>
      <c r="E27" s="29" t="s">
        <v>36</v>
      </c>
      <c r="F27" s="33">
        <v>2200000</v>
      </c>
      <c r="G27" s="31">
        <v>16</v>
      </c>
      <c r="H27" s="41">
        <f>F27*G27</f>
        <v>35200000</v>
      </c>
    </row>
    <row r="28" spans="1:8" s="4" customFormat="1" ht="42.75" customHeight="1">
      <c r="A28" s="66" t="s">
        <v>37</v>
      </c>
      <c r="B28" s="67"/>
      <c r="C28" s="67"/>
      <c r="D28" s="68"/>
      <c r="E28" s="29" t="s">
        <v>38</v>
      </c>
      <c r="F28" s="33">
        <v>1700000</v>
      </c>
      <c r="G28" s="31">
        <v>12</v>
      </c>
      <c r="H28" s="41">
        <f>F28*G28</f>
        <v>20400000</v>
      </c>
    </row>
    <row r="29" spans="1:8" s="4" customFormat="1" ht="42.75" customHeight="1">
      <c r="A29" s="66" t="s">
        <v>39</v>
      </c>
      <c r="B29" s="67"/>
      <c r="C29" s="67"/>
      <c r="D29" s="68"/>
      <c r="E29" s="29" t="s">
        <v>40</v>
      </c>
      <c r="F29" s="33">
        <v>2200000</v>
      </c>
      <c r="G29" s="31">
        <v>12</v>
      </c>
      <c r="H29" s="41">
        <f>F29*G29</f>
        <v>26400000</v>
      </c>
    </row>
    <row r="30" spans="1:8" s="4" customFormat="1" ht="42.75" customHeight="1" thickBot="1">
      <c r="A30" s="60" t="s">
        <v>50</v>
      </c>
      <c r="B30" s="61"/>
      <c r="C30" s="61"/>
      <c r="D30" s="62"/>
      <c r="E30" s="35"/>
      <c r="F30" s="36" t="s">
        <v>19</v>
      </c>
      <c r="G30" s="37">
        <f>SUM(G26:G29)</f>
        <v>54</v>
      </c>
      <c r="H30" s="42">
        <f>SUM(H26:H29)</f>
        <v>110000000</v>
      </c>
    </row>
    <row r="31" spans="1:8" s="4" customFormat="1" ht="46.5" customHeight="1">
      <c r="A31" s="52" t="s">
        <v>47</v>
      </c>
      <c r="B31" s="53"/>
      <c r="C31" s="53"/>
      <c r="D31" s="54"/>
      <c r="E31" s="38" t="s">
        <v>48</v>
      </c>
      <c r="F31" s="39">
        <v>300000</v>
      </c>
      <c r="G31" s="40" t="s">
        <v>49</v>
      </c>
      <c r="H31" s="43">
        <v>45000000</v>
      </c>
    </row>
    <row r="32" spans="1:8" s="4" customFormat="1" ht="42.75" customHeight="1" thickBot="1">
      <c r="A32" s="55" t="s">
        <v>23</v>
      </c>
      <c r="B32" s="56"/>
      <c r="C32" s="56"/>
      <c r="D32" s="57"/>
      <c r="E32" s="30" t="s">
        <v>19</v>
      </c>
      <c r="F32" s="34" t="s">
        <v>19</v>
      </c>
      <c r="G32" s="32" t="s">
        <v>19</v>
      </c>
      <c r="H32" s="44">
        <f>SUM(H30:H31)</f>
        <v>155000000</v>
      </c>
    </row>
    <row r="33" spans="1:8" s="4" customFormat="1" ht="44.25" customHeight="1" thickTop="1">
      <c r="A33" s="63" t="s">
        <v>75</v>
      </c>
      <c r="B33" s="63"/>
      <c r="C33" s="63"/>
      <c r="D33" s="63"/>
      <c r="E33" s="63"/>
      <c r="F33" s="63"/>
      <c r="G33" s="63"/>
      <c r="H33" s="63"/>
    </row>
    <row r="34" spans="1:8" s="4" customFormat="1" ht="44.25" customHeight="1">
      <c r="A34" s="58" t="s">
        <v>71</v>
      </c>
      <c r="B34" s="58"/>
      <c r="C34" s="58"/>
      <c r="D34" s="58"/>
      <c r="E34" s="58"/>
      <c r="F34" s="58"/>
      <c r="G34" s="58"/>
      <c r="H34" s="58"/>
    </row>
    <row r="35" ht="21">
      <c r="E35" s="3"/>
    </row>
    <row r="36" ht="21">
      <c r="E36" s="3"/>
    </row>
    <row r="37" ht="21">
      <c r="E37" s="3"/>
    </row>
    <row r="38" ht="21">
      <c r="E38" s="3"/>
    </row>
    <row r="39" ht="21">
      <c r="E39" s="3"/>
    </row>
    <row r="40" ht="21">
      <c r="E40" s="3"/>
    </row>
    <row r="41" ht="21">
      <c r="E41" s="3"/>
    </row>
    <row r="42" ht="21">
      <c r="E42" s="3"/>
    </row>
    <row r="43" ht="21">
      <c r="E43" s="3"/>
    </row>
    <row r="44" ht="21">
      <c r="E44" s="3"/>
    </row>
  </sheetData>
  <mergeCells count="51">
    <mergeCell ref="F6:H6"/>
    <mergeCell ref="E20:H20"/>
    <mergeCell ref="A25:D25"/>
    <mergeCell ref="A23:H23"/>
    <mergeCell ref="A24:H24"/>
    <mergeCell ref="B8:C8"/>
    <mergeCell ref="B13:C13"/>
    <mergeCell ref="B12:C12"/>
    <mergeCell ref="B9:C9"/>
    <mergeCell ref="F10:H10"/>
    <mergeCell ref="A29:D29"/>
    <mergeCell ref="A1:H1"/>
    <mergeCell ref="A2:H2"/>
    <mergeCell ref="F3:H3"/>
    <mergeCell ref="F4:H4"/>
    <mergeCell ref="F5:H5"/>
    <mergeCell ref="F7:H7"/>
    <mergeCell ref="F8:H8"/>
    <mergeCell ref="F9:H9"/>
    <mergeCell ref="B6:C6"/>
    <mergeCell ref="F11:H11"/>
    <mergeCell ref="F12:H12"/>
    <mergeCell ref="F13:H13"/>
    <mergeCell ref="B10:C10"/>
    <mergeCell ref="B11:C11"/>
    <mergeCell ref="B3:C3"/>
    <mergeCell ref="B19:C19"/>
    <mergeCell ref="B4:C4"/>
    <mergeCell ref="B5:C5"/>
    <mergeCell ref="B7:C7"/>
    <mergeCell ref="B15:C15"/>
    <mergeCell ref="B16:C16"/>
    <mergeCell ref="B14:C14"/>
    <mergeCell ref="A28:D28"/>
    <mergeCell ref="B20:C20"/>
    <mergeCell ref="A18:H18"/>
    <mergeCell ref="F15:H15"/>
    <mergeCell ref="F16:H16"/>
    <mergeCell ref="E19:H19"/>
    <mergeCell ref="B21:C21"/>
    <mergeCell ref="E21:H21"/>
    <mergeCell ref="F14:H14"/>
    <mergeCell ref="A31:D31"/>
    <mergeCell ref="A32:D32"/>
    <mergeCell ref="A34:H34"/>
    <mergeCell ref="B22:C22"/>
    <mergeCell ref="A30:D30"/>
    <mergeCell ref="A33:H33"/>
    <mergeCell ref="E22:H22"/>
    <mergeCell ref="A26:D26"/>
    <mergeCell ref="A27:D27"/>
  </mergeCells>
  <printOptions horizontalCentered="1"/>
  <pageMargins left="0" right="0" top="0.3937007874015748" bottom="0.3937007874015748" header="0" footer="0"/>
  <pageSetup horizontalDpi="1200" verticalDpi="12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rightToLeft="1" zoomScale="75" zoomScaleNormal="75" workbookViewId="0" topLeftCell="A1">
      <selection activeCell="A1" sqref="A1:H1"/>
    </sheetView>
  </sheetViews>
  <sheetFormatPr defaultColWidth="9.140625" defaultRowHeight="12.75"/>
  <cols>
    <col min="1" max="1" width="7.28125" style="1" customWidth="1"/>
    <col min="2" max="2" width="14.421875" style="1" customWidth="1"/>
    <col min="3" max="3" width="17.00390625" style="1" customWidth="1"/>
    <col min="4" max="4" width="22.57421875" style="1" customWidth="1"/>
    <col min="5" max="5" width="66.57421875" style="1" customWidth="1"/>
    <col min="6" max="6" width="22.8515625" style="1" customWidth="1"/>
    <col min="7" max="7" width="16.421875" style="1" customWidth="1"/>
    <col min="8" max="8" width="20.421875" style="1" customWidth="1"/>
    <col min="9" max="16384" width="9.140625" style="1" customWidth="1"/>
  </cols>
  <sheetData>
    <row r="1" spans="1:8" ht="26.25" customHeight="1">
      <c r="A1" s="93" t="s">
        <v>17</v>
      </c>
      <c r="B1" s="93"/>
      <c r="C1" s="93"/>
      <c r="D1" s="93"/>
      <c r="E1" s="93"/>
      <c r="F1" s="93"/>
      <c r="G1" s="93"/>
      <c r="H1" s="93"/>
    </row>
    <row r="2" spans="1:8" ht="45.75" customHeight="1" thickBot="1">
      <c r="A2" s="94" t="s">
        <v>67</v>
      </c>
      <c r="B2" s="94"/>
      <c r="C2" s="94"/>
      <c r="D2" s="94"/>
      <c r="E2" s="94"/>
      <c r="F2" s="94"/>
      <c r="G2" s="94"/>
      <c r="H2" s="94"/>
    </row>
    <row r="3" spans="1:8" ht="65.25" customHeight="1" thickBot="1" thickTop="1">
      <c r="A3" s="6" t="s">
        <v>0</v>
      </c>
      <c r="B3" s="82" t="s">
        <v>1</v>
      </c>
      <c r="C3" s="82"/>
      <c r="D3" s="7" t="s">
        <v>41</v>
      </c>
      <c r="E3" s="7" t="s">
        <v>2</v>
      </c>
      <c r="F3" s="95" t="s">
        <v>5</v>
      </c>
      <c r="G3" s="96"/>
      <c r="H3" s="97"/>
    </row>
    <row r="4" spans="1:8" ht="97.5" customHeight="1">
      <c r="A4" s="8">
        <v>1</v>
      </c>
      <c r="B4" s="84" t="s">
        <v>3</v>
      </c>
      <c r="C4" s="84"/>
      <c r="D4" s="16">
        <v>190000</v>
      </c>
      <c r="E4" s="9" t="s">
        <v>4</v>
      </c>
      <c r="F4" s="98"/>
      <c r="G4" s="99"/>
      <c r="H4" s="100"/>
    </row>
    <row r="5" spans="1:8" ht="46.5" customHeight="1">
      <c r="A5" s="10">
        <v>2</v>
      </c>
      <c r="B5" s="85" t="s">
        <v>6</v>
      </c>
      <c r="C5" s="85"/>
      <c r="D5" s="17">
        <v>30000</v>
      </c>
      <c r="E5" s="12" t="s">
        <v>7</v>
      </c>
      <c r="F5" s="90" t="s">
        <v>8</v>
      </c>
      <c r="G5" s="91"/>
      <c r="H5" s="92"/>
    </row>
    <row r="6" spans="1:8" ht="61.5" customHeight="1">
      <c r="A6" s="23">
        <v>3</v>
      </c>
      <c r="B6" s="69" t="s">
        <v>45</v>
      </c>
      <c r="C6" s="70"/>
      <c r="D6" s="24">
        <v>20000</v>
      </c>
      <c r="E6" s="45" t="s">
        <v>46</v>
      </c>
      <c r="F6" s="69"/>
      <c r="G6" s="104"/>
      <c r="H6" s="105"/>
    </row>
    <row r="7" spans="1:8" ht="40.5" customHeight="1">
      <c r="A7" s="10">
        <v>4</v>
      </c>
      <c r="B7" s="49" t="s">
        <v>42</v>
      </c>
      <c r="C7" s="89"/>
      <c r="D7" s="17">
        <v>5000</v>
      </c>
      <c r="E7" s="12" t="s">
        <v>43</v>
      </c>
      <c r="F7" s="90"/>
      <c r="G7" s="91"/>
      <c r="H7" s="92"/>
    </row>
    <row r="8" spans="1:8" ht="46.5" customHeight="1">
      <c r="A8" s="10">
        <v>5</v>
      </c>
      <c r="B8" s="85" t="s">
        <v>9</v>
      </c>
      <c r="C8" s="85"/>
      <c r="D8" s="17">
        <v>45000</v>
      </c>
      <c r="E8" s="12" t="s">
        <v>10</v>
      </c>
      <c r="F8" s="90"/>
      <c r="G8" s="91"/>
      <c r="H8" s="92"/>
    </row>
    <row r="9" spans="1:8" ht="56.25" customHeight="1">
      <c r="A9" s="10">
        <v>6</v>
      </c>
      <c r="B9" s="49" t="s">
        <v>61</v>
      </c>
      <c r="C9" s="89"/>
      <c r="D9" s="17">
        <v>65000</v>
      </c>
      <c r="E9" s="12" t="s">
        <v>62</v>
      </c>
      <c r="F9" s="90"/>
      <c r="G9" s="91"/>
      <c r="H9" s="92"/>
    </row>
    <row r="10" spans="1:8" ht="41.25" customHeight="1">
      <c r="A10" s="10">
        <v>7</v>
      </c>
      <c r="B10" s="85" t="s">
        <v>11</v>
      </c>
      <c r="C10" s="85"/>
      <c r="D10" s="17">
        <v>5000</v>
      </c>
      <c r="E10" s="12" t="s">
        <v>12</v>
      </c>
      <c r="F10" s="90"/>
      <c r="G10" s="91"/>
      <c r="H10" s="92"/>
    </row>
    <row r="11" spans="1:8" ht="46.5" customHeight="1">
      <c r="A11" s="10">
        <v>8</v>
      </c>
      <c r="B11" s="85" t="s">
        <v>13</v>
      </c>
      <c r="C11" s="85"/>
      <c r="D11" s="17">
        <v>17000</v>
      </c>
      <c r="E11" s="12" t="s">
        <v>14</v>
      </c>
      <c r="F11" s="90"/>
      <c r="G11" s="91"/>
      <c r="H11" s="92"/>
    </row>
    <row r="12" spans="1:8" ht="39.75" customHeight="1">
      <c r="A12" s="10">
        <v>9</v>
      </c>
      <c r="B12" s="85" t="s">
        <v>15</v>
      </c>
      <c r="C12" s="85"/>
      <c r="D12" s="17">
        <v>4000</v>
      </c>
      <c r="E12" s="12" t="s">
        <v>16</v>
      </c>
      <c r="F12" s="90"/>
      <c r="G12" s="91"/>
      <c r="H12" s="92"/>
    </row>
    <row r="13" spans="1:8" ht="37.5" customHeight="1">
      <c r="A13" s="10">
        <v>10</v>
      </c>
      <c r="B13" s="49" t="s">
        <v>18</v>
      </c>
      <c r="C13" s="89"/>
      <c r="D13" s="17">
        <v>30000</v>
      </c>
      <c r="E13" s="11" t="s">
        <v>19</v>
      </c>
      <c r="F13" s="90" t="s">
        <v>53</v>
      </c>
      <c r="G13" s="91"/>
      <c r="H13" s="92"/>
    </row>
    <row r="14" spans="1:8" ht="43.5" customHeight="1">
      <c r="A14" s="10">
        <v>11</v>
      </c>
      <c r="B14" s="49" t="s">
        <v>20</v>
      </c>
      <c r="C14" s="89"/>
      <c r="D14" s="17">
        <v>2000</v>
      </c>
      <c r="E14" s="12" t="s">
        <v>22</v>
      </c>
      <c r="F14" s="90" t="s">
        <v>54</v>
      </c>
      <c r="G14" s="91"/>
      <c r="H14" s="92"/>
    </row>
    <row r="15" spans="1:8" ht="43.5" customHeight="1">
      <c r="A15" s="10">
        <v>12</v>
      </c>
      <c r="B15" s="49" t="s">
        <v>69</v>
      </c>
      <c r="C15" s="89"/>
      <c r="D15" s="18">
        <v>255000</v>
      </c>
      <c r="E15" s="46" t="s">
        <v>70</v>
      </c>
      <c r="F15" s="49"/>
      <c r="G15" s="50"/>
      <c r="H15" s="51"/>
    </row>
    <row r="16" spans="1:8" ht="46.5" customHeight="1" thickBot="1">
      <c r="A16" s="10">
        <v>13</v>
      </c>
      <c r="B16" s="86" t="s">
        <v>27</v>
      </c>
      <c r="C16" s="87"/>
      <c r="D16" s="18">
        <f>FIXED((SUM(D4:D15)*0.05)/1000,1)*1000</f>
        <v>33400</v>
      </c>
      <c r="E16" s="13" t="s">
        <v>19</v>
      </c>
      <c r="F16" s="72"/>
      <c r="G16" s="73"/>
      <c r="H16" s="74"/>
    </row>
    <row r="17" spans="1:8" ht="46.5" customHeight="1" thickBot="1">
      <c r="A17" s="14" t="s">
        <v>19</v>
      </c>
      <c r="B17" s="88" t="s">
        <v>23</v>
      </c>
      <c r="C17" s="88"/>
      <c r="D17" s="5">
        <f>SUM(D4:D16)</f>
        <v>701400</v>
      </c>
      <c r="E17" s="15"/>
      <c r="F17" s="75"/>
      <c r="G17" s="76"/>
      <c r="H17" s="77"/>
    </row>
    <row r="18" spans="4:5" ht="15" customHeight="1" thickTop="1">
      <c r="D18" s="2"/>
      <c r="E18" s="3"/>
    </row>
    <row r="19" spans="1:8" ht="41.25" customHeight="1" thickBot="1">
      <c r="A19" s="71" t="s">
        <v>44</v>
      </c>
      <c r="B19" s="71"/>
      <c r="C19" s="71"/>
      <c r="D19" s="71"/>
      <c r="E19" s="71"/>
      <c r="F19" s="71"/>
      <c r="G19" s="71"/>
      <c r="H19" s="71"/>
    </row>
    <row r="20" spans="1:8" ht="43.5" customHeight="1" thickTop="1">
      <c r="A20" s="19">
        <v>1</v>
      </c>
      <c r="B20" s="83" t="s">
        <v>24</v>
      </c>
      <c r="C20" s="83"/>
      <c r="D20" s="21">
        <v>80000</v>
      </c>
      <c r="E20" s="78" t="s">
        <v>25</v>
      </c>
      <c r="F20" s="78"/>
      <c r="G20" s="78"/>
      <c r="H20" s="48"/>
    </row>
    <row r="21" spans="1:8" ht="43.5" customHeight="1">
      <c r="A21" s="10">
        <v>2</v>
      </c>
      <c r="B21" s="69" t="s">
        <v>64</v>
      </c>
      <c r="C21" s="70"/>
      <c r="D21" s="47">
        <v>200000</v>
      </c>
      <c r="E21" s="79" t="s">
        <v>65</v>
      </c>
      <c r="F21" s="80"/>
      <c r="G21" s="80"/>
      <c r="H21" s="81"/>
    </row>
    <row r="22" spans="1:8" ht="43.5" customHeight="1" thickBot="1">
      <c r="A22" s="20">
        <v>3</v>
      </c>
      <c r="B22" s="59" t="s">
        <v>26</v>
      </c>
      <c r="C22" s="59"/>
      <c r="D22" s="22">
        <v>70000</v>
      </c>
      <c r="E22" s="64" t="s">
        <v>63</v>
      </c>
      <c r="F22" s="64"/>
      <c r="G22" s="64"/>
      <c r="H22" s="65"/>
    </row>
    <row r="23" spans="1:8" ht="43.5" customHeight="1" thickTop="1">
      <c r="A23" s="58" t="s">
        <v>73</v>
      </c>
      <c r="B23" s="58"/>
      <c r="C23" s="58"/>
      <c r="D23" s="58"/>
      <c r="E23" s="58"/>
      <c r="F23" s="58"/>
      <c r="G23" s="58"/>
      <c r="H23" s="58"/>
    </row>
    <row r="24" spans="1:8" ht="43.5" customHeight="1" thickBot="1">
      <c r="A24" s="58" t="s">
        <v>51</v>
      </c>
      <c r="B24" s="58"/>
      <c r="C24" s="58"/>
      <c r="D24" s="58"/>
      <c r="E24" s="58"/>
      <c r="F24" s="58"/>
      <c r="G24" s="58"/>
      <c r="H24" s="58"/>
    </row>
    <row r="25" spans="1:8" s="4" customFormat="1" ht="53.25" customHeight="1" thickTop="1">
      <c r="A25" s="101" t="s">
        <v>28</v>
      </c>
      <c r="B25" s="102"/>
      <c r="C25" s="102"/>
      <c r="D25" s="103"/>
      <c r="E25" s="25" t="s">
        <v>29</v>
      </c>
      <c r="F25" s="26" t="s">
        <v>30</v>
      </c>
      <c r="G25" s="27" t="s">
        <v>31</v>
      </c>
      <c r="H25" s="28" t="s">
        <v>32</v>
      </c>
    </row>
    <row r="26" spans="1:8" s="4" customFormat="1" ht="51" customHeight="1">
      <c r="A26" s="66" t="s">
        <v>33</v>
      </c>
      <c r="B26" s="67"/>
      <c r="C26" s="67"/>
      <c r="D26" s="68"/>
      <c r="E26" s="29" t="s">
        <v>34</v>
      </c>
      <c r="F26" s="33">
        <v>2000000</v>
      </c>
      <c r="G26" s="31">
        <v>18</v>
      </c>
      <c r="H26" s="41">
        <f>F26*G26</f>
        <v>36000000</v>
      </c>
    </row>
    <row r="27" spans="1:8" s="4" customFormat="1" ht="74.25" customHeight="1">
      <c r="A27" s="66" t="s">
        <v>35</v>
      </c>
      <c r="B27" s="67"/>
      <c r="C27" s="67"/>
      <c r="D27" s="68"/>
      <c r="E27" s="29" t="s">
        <v>36</v>
      </c>
      <c r="F27" s="33">
        <v>2200000</v>
      </c>
      <c r="G27" s="31">
        <v>36</v>
      </c>
      <c r="H27" s="41">
        <f>F27*G27</f>
        <v>79200000</v>
      </c>
    </row>
    <row r="28" spans="1:8" s="4" customFormat="1" ht="42.75" customHeight="1">
      <c r="A28" s="66" t="s">
        <v>37</v>
      </c>
      <c r="B28" s="67"/>
      <c r="C28" s="67"/>
      <c r="D28" s="68"/>
      <c r="E28" s="29" t="s">
        <v>38</v>
      </c>
      <c r="F28" s="33">
        <v>1700000</v>
      </c>
      <c r="G28" s="31">
        <v>16</v>
      </c>
      <c r="H28" s="41">
        <f>F28*G28</f>
        <v>27200000</v>
      </c>
    </row>
    <row r="29" spans="1:8" s="4" customFormat="1" ht="42.75" customHeight="1">
      <c r="A29" s="66" t="s">
        <v>39</v>
      </c>
      <c r="B29" s="67"/>
      <c r="C29" s="67"/>
      <c r="D29" s="68"/>
      <c r="E29" s="29" t="s">
        <v>40</v>
      </c>
      <c r="F29" s="33">
        <v>2200000</v>
      </c>
      <c r="G29" s="31">
        <v>16</v>
      </c>
      <c r="H29" s="41">
        <f>F29*G29</f>
        <v>35200000</v>
      </c>
    </row>
    <row r="30" spans="1:8" s="4" customFormat="1" ht="42.75" customHeight="1" thickBot="1">
      <c r="A30" s="60" t="s">
        <v>50</v>
      </c>
      <c r="B30" s="61"/>
      <c r="C30" s="61"/>
      <c r="D30" s="62"/>
      <c r="E30" s="35"/>
      <c r="F30" s="36" t="s">
        <v>19</v>
      </c>
      <c r="G30" s="37">
        <f>SUM(G26:G29)</f>
        <v>86</v>
      </c>
      <c r="H30" s="42">
        <f>SUM(H26:H29)</f>
        <v>177600000</v>
      </c>
    </row>
    <row r="31" spans="1:8" s="4" customFormat="1" ht="46.5" customHeight="1">
      <c r="A31" s="52" t="s">
        <v>47</v>
      </c>
      <c r="B31" s="53"/>
      <c r="C31" s="53"/>
      <c r="D31" s="54"/>
      <c r="E31" s="38" t="s">
        <v>55</v>
      </c>
      <c r="F31" s="39">
        <v>300000</v>
      </c>
      <c r="G31" s="40" t="s">
        <v>56</v>
      </c>
      <c r="H31" s="43">
        <v>90000000</v>
      </c>
    </row>
    <row r="32" spans="1:8" s="4" customFormat="1" ht="42.75" customHeight="1" thickBot="1">
      <c r="A32" s="55" t="s">
        <v>23</v>
      </c>
      <c r="B32" s="56"/>
      <c r="C32" s="56"/>
      <c r="D32" s="57"/>
      <c r="E32" s="30" t="s">
        <v>19</v>
      </c>
      <c r="F32" s="34" t="s">
        <v>19</v>
      </c>
      <c r="G32" s="32" t="s">
        <v>19</v>
      </c>
      <c r="H32" s="44">
        <f>SUM(H30:H31)</f>
        <v>267600000</v>
      </c>
    </row>
    <row r="33" spans="1:8" s="4" customFormat="1" ht="44.25" customHeight="1" thickTop="1">
      <c r="A33" s="63" t="s">
        <v>76</v>
      </c>
      <c r="B33" s="63"/>
      <c r="C33" s="63"/>
      <c r="D33" s="63"/>
      <c r="E33" s="63"/>
      <c r="F33" s="63"/>
      <c r="G33" s="63"/>
      <c r="H33" s="63"/>
    </row>
    <row r="34" spans="1:8" s="4" customFormat="1" ht="44.25" customHeight="1">
      <c r="A34" s="58" t="s">
        <v>71</v>
      </c>
      <c r="B34" s="58"/>
      <c r="C34" s="58"/>
      <c r="D34" s="58"/>
      <c r="E34" s="58"/>
      <c r="F34" s="58"/>
      <c r="G34" s="58"/>
      <c r="H34" s="58"/>
    </row>
    <row r="35" ht="21">
      <c r="E35" s="3"/>
    </row>
    <row r="36" ht="21">
      <c r="E36" s="3"/>
    </row>
    <row r="37" ht="21">
      <c r="E37" s="3"/>
    </row>
    <row r="38" ht="21">
      <c r="E38" s="3"/>
    </row>
    <row r="39" ht="21">
      <c r="E39" s="3"/>
    </row>
    <row r="40" ht="21">
      <c r="E40" s="3"/>
    </row>
    <row r="41" ht="21">
      <c r="E41" s="3"/>
    </row>
    <row r="42" ht="21">
      <c r="E42" s="3"/>
    </row>
    <row r="43" ht="21">
      <c r="E43" s="3"/>
    </row>
    <row r="44" ht="21">
      <c r="E44" s="3"/>
    </row>
  </sheetData>
  <mergeCells count="51">
    <mergeCell ref="A34:H34"/>
    <mergeCell ref="B22:C22"/>
    <mergeCell ref="A30:D30"/>
    <mergeCell ref="A33:H33"/>
    <mergeCell ref="E22:H22"/>
    <mergeCell ref="A26:D26"/>
    <mergeCell ref="A27:D27"/>
    <mergeCell ref="A28:D28"/>
    <mergeCell ref="A31:D31"/>
    <mergeCell ref="A29:D29"/>
    <mergeCell ref="B20:C20"/>
    <mergeCell ref="A32:D32"/>
    <mergeCell ref="B5:C5"/>
    <mergeCell ref="B8:C8"/>
    <mergeCell ref="B16:C16"/>
    <mergeCell ref="B17:C17"/>
    <mergeCell ref="B6:C6"/>
    <mergeCell ref="B7:C7"/>
    <mergeCell ref="B15:C15"/>
    <mergeCell ref="B9:C9"/>
    <mergeCell ref="B10:C10"/>
    <mergeCell ref="F5:H5"/>
    <mergeCell ref="F8:H8"/>
    <mergeCell ref="F9:H9"/>
    <mergeCell ref="F10:H10"/>
    <mergeCell ref="F7:H7"/>
    <mergeCell ref="F6:H6"/>
    <mergeCell ref="A1:H1"/>
    <mergeCell ref="A2:H2"/>
    <mergeCell ref="F3:H3"/>
    <mergeCell ref="F4:H4"/>
    <mergeCell ref="B3:C3"/>
    <mergeCell ref="B4:C4"/>
    <mergeCell ref="F12:H12"/>
    <mergeCell ref="F13:H13"/>
    <mergeCell ref="F14:H14"/>
    <mergeCell ref="B11:C11"/>
    <mergeCell ref="B12:C12"/>
    <mergeCell ref="B14:C14"/>
    <mergeCell ref="B13:C13"/>
    <mergeCell ref="F11:H11"/>
    <mergeCell ref="F15:H15"/>
    <mergeCell ref="A19:H19"/>
    <mergeCell ref="A25:D25"/>
    <mergeCell ref="A23:H23"/>
    <mergeCell ref="A24:H24"/>
    <mergeCell ref="B21:C21"/>
    <mergeCell ref="E21:H21"/>
    <mergeCell ref="F16:H16"/>
    <mergeCell ref="F17:H17"/>
    <mergeCell ref="E20:H20"/>
  </mergeCells>
  <printOptions horizontalCentered="1"/>
  <pageMargins left="0" right="0" top="0.3937007874015748" bottom="0.3937007874015748" header="0" footer="0"/>
  <pageSetup horizontalDpi="1200" verticalDpi="12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rightToLeft="1" zoomScale="75" zoomScaleNormal="75" workbookViewId="0" topLeftCell="A1">
      <selection activeCell="A1" sqref="A1:H1"/>
    </sheetView>
  </sheetViews>
  <sheetFormatPr defaultColWidth="9.140625" defaultRowHeight="12.75"/>
  <cols>
    <col min="1" max="1" width="7.28125" style="1" customWidth="1"/>
    <col min="2" max="2" width="14.421875" style="1" customWidth="1"/>
    <col min="3" max="3" width="17.00390625" style="1" customWidth="1"/>
    <col min="4" max="4" width="22.57421875" style="1" customWidth="1"/>
    <col min="5" max="5" width="66.57421875" style="1" customWidth="1"/>
    <col min="6" max="6" width="22.8515625" style="1" customWidth="1"/>
    <col min="7" max="7" width="16.421875" style="1" customWidth="1"/>
    <col min="8" max="8" width="20.421875" style="1" customWidth="1"/>
    <col min="9" max="16384" width="9.140625" style="1" customWidth="1"/>
  </cols>
  <sheetData>
    <row r="1" spans="1:8" ht="26.25" customHeight="1">
      <c r="A1" s="93" t="s">
        <v>17</v>
      </c>
      <c r="B1" s="93"/>
      <c r="C1" s="93"/>
      <c r="D1" s="93"/>
      <c r="E1" s="93"/>
      <c r="F1" s="93"/>
      <c r="G1" s="93"/>
      <c r="H1" s="93"/>
    </row>
    <row r="2" spans="1:8" ht="45.75" customHeight="1" thickBot="1">
      <c r="A2" s="94" t="s">
        <v>66</v>
      </c>
      <c r="B2" s="94"/>
      <c r="C2" s="94"/>
      <c r="D2" s="94"/>
      <c r="E2" s="94"/>
      <c r="F2" s="94"/>
      <c r="G2" s="94"/>
      <c r="H2" s="94"/>
    </row>
    <row r="3" spans="1:8" ht="65.25" customHeight="1" thickBot="1" thickTop="1">
      <c r="A3" s="6" t="s">
        <v>0</v>
      </c>
      <c r="B3" s="82" t="s">
        <v>1</v>
      </c>
      <c r="C3" s="82"/>
      <c r="D3" s="7" t="s">
        <v>41</v>
      </c>
      <c r="E3" s="7" t="s">
        <v>2</v>
      </c>
      <c r="F3" s="95" t="s">
        <v>5</v>
      </c>
      <c r="G3" s="96"/>
      <c r="H3" s="97"/>
    </row>
    <row r="4" spans="1:8" ht="97.5" customHeight="1">
      <c r="A4" s="8">
        <v>1</v>
      </c>
      <c r="B4" s="84" t="s">
        <v>3</v>
      </c>
      <c r="C4" s="84"/>
      <c r="D4" s="16">
        <v>185000</v>
      </c>
      <c r="E4" s="9" t="s">
        <v>4</v>
      </c>
      <c r="F4" s="98"/>
      <c r="G4" s="99"/>
      <c r="H4" s="100"/>
    </row>
    <row r="5" spans="1:8" ht="46.5" customHeight="1">
      <c r="A5" s="10">
        <v>2</v>
      </c>
      <c r="B5" s="85" t="s">
        <v>6</v>
      </c>
      <c r="C5" s="85"/>
      <c r="D5" s="17">
        <v>30000</v>
      </c>
      <c r="E5" s="12" t="s">
        <v>7</v>
      </c>
      <c r="F5" s="90" t="s">
        <v>8</v>
      </c>
      <c r="G5" s="91"/>
      <c r="H5" s="92"/>
    </row>
    <row r="6" spans="1:8" ht="61.5" customHeight="1">
      <c r="A6" s="23">
        <v>3</v>
      </c>
      <c r="B6" s="69" t="s">
        <v>45</v>
      </c>
      <c r="C6" s="70"/>
      <c r="D6" s="24">
        <v>17000</v>
      </c>
      <c r="E6" s="45" t="s">
        <v>46</v>
      </c>
      <c r="F6" s="69"/>
      <c r="G6" s="104"/>
      <c r="H6" s="105"/>
    </row>
    <row r="7" spans="1:8" ht="40.5" customHeight="1">
      <c r="A7" s="10">
        <v>4</v>
      </c>
      <c r="B7" s="49" t="s">
        <v>42</v>
      </c>
      <c r="C7" s="89"/>
      <c r="D7" s="17">
        <v>5000</v>
      </c>
      <c r="E7" s="12" t="s">
        <v>43</v>
      </c>
      <c r="F7" s="90"/>
      <c r="G7" s="91"/>
      <c r="H7" s="92"/>
    </row>
    <row r="8" spans="1:8" ht="46.5" customHeight="1">
      <c r="A8" s="10">
        <v>5</v>
      </c>
      <c r="B8" s="85" t="s">
        <v>9</v>
      </c>
      <c r="C8" s="85"/>
      <c r="D8" s="17">
        <v>42000</v>
      </c>
      <c r="E8" s="12" t="s">
        <v>10</v>
      </c>
      <c r="F8" s="90"/>
      <c r="G8" s="91"/>
      <c r="H8" s="92"/>
    </row>
    <row r="9" spans="1:8" ht="53.25" customHeight="1">
      <c r="A9" s="10">
        <v>6</v>
      </c>
      <c r="B9" s="49" t="s">
        <v>61</v>
      </c>
      <c r="C9" s="89"/>
      <c r="D9" s="17">
        <v>65000</v>
      </c>
      <c r="E9" s="12" t="s">
        <v>62</v>
      </c>
      <c r="F9" s="90"/>
      <c r="G9" s="91"/>
      <c r="H9" s="92"/>
    </row>
    <row r="10" spans="1:8" ht="41.25" customHeight="1">
      <c r="A10" s="10">
        <v>7</v>
      </c>
      <c r="B10" s="85" t="s">
        <v>11</v>
      </c>
      <c r="C10" s="85"/>
      <c r="D10" s="17">
        <v>5000</v>
      </c>
      <c r="E10" s="12" t="s">
        <v>12</v>
      </c>
      <c r="F10" s="90"/>
      <c r="G10" s="91"/>
      <c r="H10" s="92"/>
    </row>
    <row r="11" spans="1:8" ht="46.5" customHeight="1">
      <c r="A11" s="10">
        <v>8</v>
      </c>
      <c r="B11" s="85" t="s">
        <v>13</v>
      </c>
      <c r="C11" s="85"/>
      <c r="D11" s="17">
        <v>17000</v>
      </c>
      <c r="E11" s="12" t="s">
        <v>14</v>
      </c>
      <c r="F11" s="90"/>
      <c r="G11" s="91"/>
      <c r="H11" s="92"/>
    </row>
    <row r="12" spans="1:8" ht="39.75" customHeight="1">
      <c r="A12" s="10">
        <v>9</v>
      </c>
      <c r="B12" s="85" t="s">
        <v>15</v>
      </c>
      <c r="C12" s="85"/>
      <c r="D12" s="17">
        <v>4000</v>
      </c>
      <c r="E12" s="12" t="s">
        <v>16</v>
      </c>
      <c r="F12" s="90"/>
      <c r="G12" s="91"/>
      <c r="H12" s="92"/>
    </row>
    <row r="13" spans="1:8" ht="37.5" customHeight="1">
      <c r="A13" s="10">
        <v>10</v>
      </c>
      <c r="B13" s="49" t="s">
        <v>18</v>
      </c>
      <c r="C13" s="89"/>
      <c r="D13" s="17">
        <v>20000</v>
      </c>
      <c r="E13" s="11" t="s">
        <v>19</v>
      </c>
      <c r="F13" s="90" t="s">
        <v>57</v>
      </c>
      <c r="G13" s="91"/>
      <c r="H13" s="92"/>
    </row>
    <row r="14" spans="1:8" ht="43.5" customHeight="1">
      <c r="A14" s="10">
        <v>11</v>
      </c>
      <c r="B14" s="49" t="s">
        <v>20</v>
      </c>
      <c r="C14" s="89"/>
      <c r="D14" s="17">
        <v>2000</v>
      </c>
      <c r="E14" s="12" t="s">
        <v>22</v>
      </c>
      <c r="F14" s="90" t="s">
        <v>60</v>
      </c>
      <c r="G14" s="91"/>
      <c r="H14" s="92"/>
    </row>
    <row r="15" spans="1:8" ht="43.5" customHeight="1">
      <c r="A15" s="10">
        <v>12</v>
      </c>
      <c r="B15" s="49" t="s">
        <v>69</v>
      </c>
      <c r="C15" s="89"/>
      <c r="D15" s="18">
        <v>255000</v>
      </c>
      <c r="E15" s="46" t="s">
        <v>70</v>
      </c>
      <c r="F15" s="49"/>
      <c r="G15" s="50"/>
      <c r="H15" s="51"/>
    </row>
    <row r="16" spans="1:8" ht="46.5" customHeight="1" thickBot="1">
      <c r="A16" s="10">
        <v>13</v>
      </c>
      <c r="B16" s="86" t="s">
        <v>27</v>
      </c>
      <c r="C16" s="87"/>
      <c r="D16" s="18">
        <f>FIXED((SUM(D4:D15)*0.05)/1000,1)*1000</f>
        <v>32400</v>
      </c>
      <c r="E16" s="13" t="s">
        <v>19</v>
      </c>
      <c r="F16" s="72"/>
      <c r="G16" s="73"/>
      <c r="H16" s="74"/>
    </row>
    <row r="17" spans="1:8" ht="46.5" customHeight="1" thickBot="1">
      <c r="A17" s="14" t="s">
        <v>19</v>
      </c>
      <c r="B17" s="88" t="s">
        <v>23</v>
      </c>
      <c r="C17" s="88"/>
      <c r="D17" s="5">
        <f>SUM(D4:D16)</f>
        <v>679400</v>
      </c>
      <c r="E17" s="15"/>
      <c r="F17" s="75"/>
      <c r="G17" s="76"/>
      <c r="H17" s="77"/>
    </row>
    <row r="18" spans="4:5" ht="15" customHeight="1" thickTop="1">
      <c r="D18" s="2"/>
      <c r="E18" s="3"/>
    </row>
    <row r="19" spans="1:8" ht="41.25" customHeight="1" thickBot="1">
      <c r="A19" s="71" t="s">
        <v>44</v>
      </c>
      <c r="B19" s="71"/>
      <c r="C19" s="71"/>
      <c r="D19" s="71"/>
      <c r="E19" s="71"/>
      <c r="F19" s="71"/>
      <c r="G19" s="71"/>
      <c r="H19" s="71"/>
    </row>
    <row r="20" spans="1:8" ht="43.5" customHeight="1" thickTop="1">
      <c r="A20" s="19">
        <v>1</v>
      </c>
      <c r="B20" s="83" t="s">
        <v>24</v>
      </c>
      <c r="C20" s="83"/>
      <c r="D20" s="21">
        <v>80000</v>
      </c>
      <c r="E20" s="78" t="s">
        <v>25</v>
      </c>
      <c r="F20" s="78"/>
      <c r="G20" s="78"/>
      <c r="H20" s="48"/>
    </row>
    <row r="21" spans="1:8" ht="43.5" customHeight="1">
      <c r="A21" s="10">
        <v>2</v>
      </c>
      <c r="B21" s="69" t="s">
        <v>64</v>
      </c>
      <c r="C21" s="70"/>
      <c r="D21" s="47">
        <v>190000</v>
      </c>
      <c r="E21" s="79" t="s">
        <v>65</v>
      </c>
      <c r="F21" s="80"/>
      <c r="G21" s="80"/>
      <c r="H21" s="81"/>
    </row>
    <row r="22" spans="1:8" ht="43.5" customHeight="1" thickBot="1">
      <c r="A22" s="20">
        <v>3</v>
      </c>
      <c r="B22" s="106" t="s">
        <v>26</v>
      </c>
      <c r="C22" s="107"/>
      <c r="D22" s="22">
        <v>70000</v>
      </c>
      <c r="E22" s="108" t="s">
        <v>63</v>
      </c>
      <c r="F22" s="109"/>
      <c r="G22" s="109"/>
      <c r="H22" s="110"/>
    </row>
    <row r="23" spans="1:8" ht="43.5" customHeight="1" thickTop="1">
      <c r="A23" s="58" t="s">
        <v>74</v>
      </c>
      <c r="B23" s="58"/>
      <c r="C23" s="58"/>
      <c r="D23" s="58"/>
      <c r="E23" s="58"/>
      <c r="F23" s="58"/>
      <c r="G23" s="58"/>
      <c r="H23" s="58"/>
    </row>
    <row r="24" spans="1:8" ht="43.5" customHeight="1" thickBot="1">
      <c r="A24" s="58" t="s">
        <v>51</v>
      </c>
      <c r="B24" s="58"/>
      <c r="C24" s="58"/>
      <c r="D24" s="58"/>
      <c r="E24" s="58"/>
      <c r="F24" s="58"/>
      <c r="G24" s="58"/>
      <c r="H24" s="58"/>
    </row>
    <row r="25" spans="1:8" s="4" customFormat="1" ht="53.25" customHeight="1" thickTop="1">
      <c r="A25" s="101" t="s">
        <v>28</v>
      </c>
      <c r="B25" s="102"/>
      <c r="C25" s="102"/>
      <c r="D25" s="103"/>
      <c r="E25" s="25" t="s">
        <v>29</v>
      </c>
      <c r="F25" s="26" t="s">
        <v>30</v>
      </c>
      <c r="G25" s="27" t="s">
        <v>31</v>
      </c>
      <c r="H25" s="28" t="s">
        <v>32</v>
      </c>
    </row>
    <row r="26" spans="1:8" s="4" customFormat="1" ht="51" customHeight="1">
      <c r="A26" s="66" t="s">
        <v>33</v>
      </c>
      <c r="B26" s="67"/>
      <c r="C26" s="67"/>
      <c r="D26" s="68"/>
      <c r="E26" s="29" t="s">
        <v>34</v>
      </c>
      <c r="F26" s="33">
        <v>2000000</v>
      </c>
      <c r="G26" s="31">
        <v>24</v>
      </c>
      <c r="H26" s="41">
        <f>F26*G26</f>
        <v>48000000</v>
      </c>
    </row>
    <row r="27" spans="1:8" s="4" customFormat="1" ht="74.25" customHeight="1">
      <c r="A27" s="66" t="s">
        <v>35</v>
      </c>
      <c r="B27" s="67"/>
      <c r="C27" s="67"/>
      <c r="D27" s="68"/>
      <c r="E27" s="29" t="s">
        <v>36</v>
      </c>
      <c r="F27" s="33">
        <v>2200000</v>
      </c>
      <c r="G27" s="31">
        <v>46</v>
      </c>
      <c r="H27" s="41">
        <f>F27*G27</f>
        <v>101200000</v>
      </c>
    </row>
    <row r="28" spans="1:8" s="4" customFormat="1" ht="42.75" customHeight="1">
      <c r="A28" s="66" t="s">
        <v>37</v>
      </c>
      <c r="B28" s="67"/>
      <c r="C28" s="67"/>
      <c r="D28" s="68"/>
      <c r="E28" s="29" t="s">
        <v>38</v>
      </c>
      <c r="F28" s="33">
        <v>1700000</v>
      </c>
      <c r="G28" s="31">
        <v>24</v>
      </c>
      <c r="H28" s="41">
        <f>F28*G28</f>
        <v>40800000</v>
      </c>
    </row>
    <row r="29" spans="1:8" s="4" customFormat="1" ht="42.75" customHeight="1">
      <c r="A29" s="66" t="s">
        <v>39</v>
      </c>
      <c r="B29" s="67"/>
      <c r="C29" s="67"/>
      <c r="D29" s="68"/>
      <c r="E29" s="29" t="s">
        <v>40</v>
      </c>
      <c r="F29" s="33">
        <v>2200000</v>
      </c>
      <c r="G29" s="31">
        <v>24</v>
      </c>
      <c r="H29" s="41">
        <f>F29*G29</f>
        <v>52800000</v>
      </c>
    </row>
    <row r="30" spans="1:8" s="4" customFormat="1" ht="42.75" customHeight="1" thickBot="1">
      <c r="A30" s="60" t="s">
        <v>50</v>
      </c>
      <c r="B30" s="61"/>
      <c r="C30" s="61"/>
      <c r="D30" s="62"/>
      <c r="E30" s="35"/>
      <c r="F30" s="36" t="s">
        <v>19</v>
      </c>
      <c r="G30" s="37">
        <f>SUM(G26:G29)</f>
        <v>118</v>
      </c>
      <c r="H30" s="42">
        <f>SUM(H26:H29)</f>
        <v>242800000</v>
      </c>
    </row>
    <row r="31" spans="1:8" s="4" customFormat="1" ht="46.5" customHeight="1">
      <c r="A31" s="52" t="s">
        <v>47</v>
      </c>
      <c r="B31" s="53"/>
      <c r="C31" s="53"/>
      <c r="D31" s="54"/>
      <c r="E31" s="38" t="s">
        <v>58</v>
      </c>
      <c r="F31" s="39">
        <v>300000</v>
      </c>
      <c r="G31" s="40" t="s">
        <v>59</v>
      </c>
      <c r="H31" s="43">
        <v>135000000</v>
      </c>
    </row>
    <row r="32" spans="1:8" s="4" customFormat="1" ht="42.75" customHeight="1" thickBot="1">
      <c r="A32" s="55" t="s">
        <v>23</v>
      </c>
      <c r="B32" s="56"/>
      <c r="C32" s="56"/>
      <c r="D32" s="57"/>
      <c r="E32" s="30" t="s">
        <v>19</v>
      </c>
      <c r="F32" s="34" t="s">
        <v>19</v>
      </c>
      <c r="G32" s="32" t="s">
        <v>19</v>
      </c>
      <c r="H32" s="44">
        <f>SUM(H30:H31)</f>
        <v>377800000</v>
      </c>
    </row>
    <row r="33" spans="1:8" s="4" customFormat="1" ht="44.25" customHeight="1" thickTop="1">
      <c r="A33" s="63" t="s">
        <v>77</v>
      </c>
      <c r="B33" s="63"/>
      <c r="C33" s="63"/>
      <c r="D33" s="63"/>
      <c r="E33" s="63"/>
      <c r="F33" s="63"/>
      <c r="G33" s="63"/>
      <c r="H33" s="63"/>
    </row>
    <row r="34" spans="1:8" s="4" customFormat="1" ht="44.25" customHeight="1">
      <c r="A34" s="58" t="s">
        <v>71</v>
      </c>
      <c r="B34" s="58"/>
      <c r="C34" s="58"/>
      <c r="D34" s="58"/>
      <c r="E34" s="58"/>
      <c r="F34" s="58"/>
      <c r="G34" s="58"/>
      <c r="H34" s="58"/>
    </row>
    <row r="35" ht="21">
      <c r="E35" s="3"/>
    </row>
    <row r="36" ht="21">
      <c r="E36" s="3"/>
    </row>
    <row r="37" ht="21">
      <c r="E37" s="3"/>
    </row>
    <row r="38" ht="21">
      <c r="E38" s="3"/>
    </row>
    <row r="39" ht="21">
      <c r="E39" s="3"/>
    </row>
    <row r="40" ht="21">
      <c r="E40" s="3"/>
    </row>
    <row r="41" ht="21">
      <c r="E41" s="3"/>
    </row>
    <row r="42" ht="21">
      <c r="E42" s="3"/>
    </row>
    <row r="43" ht="21">
      <c r="E43" s="3"/>
    </row>
    <row r="44" ht="21">
      <c r="E44" s="3"/>
    </row>
  </sheetData>
  <mergeCells count="51">
    <mergeCell ref="B7:C7"/>
    <mergeCell ref="F7:H7"/>
    <mergeCell ref="A25:D25"/>
    <mergeCell ref="A23:H23"/>
    <mergeCell ref="A24:H24"/>
    <mergeCell ref="B9:C9"/>
    <mergeCell ref="B14:C14"/>
    <mergeCell ref="B13:C13"/>
    <mergeCell ref="B10:C10"/>
    <mergeCell ref="B15:C15"/>
    <mergeCell ref="F5:H5"/>
    <mergeCell ref="F8:H8"/>
    <mergeCell ref="F9:H9"/>
    <mergeCell ref="F12:H12"/>
    <mergeCell ref="F11:H11"/>
    <mergeCell ref="F6:H6"/>
    <mergeCell ref="A1:H1"/>
    <mergeCell ref="A2:H2"/>
    <mergeCell ref="F3:H3"/>
    <mergeCell ref="F4:H4"/>
    <mergeCell ref="B3:C3"/>
    <mergeCell ref="B4:C4"/>
    <mergeCell ref="A29:D29"/>
    <mergeCell ref="F15:H15"/>
    <mergeCell ref="F10:H10"/>
    <mergeCell ref="B20:C20"/>
    <mergeCell ref="B21:C21"/>
    <mergeCell ref="E21:H21"/>
    <mergeCell ref="A19:H19"/>
    <mergeCell ref="F16:H16"/>
    <mergeCell ref="F17:H17"/>
    <mergeCell ref="A28:D28"/>
    <mergeCell ref="A31:D31"/>
    <mergeCell ref="A32:D32"/>
    <mergeCell ref="B5:C5"/>
    <mergeCell ref="B8:C8"/>
    <mergeCell ref="B16:C16"/>
    <mergeCell ref="B17:C17"/>
    <mergeCell ref="B6:C6"/>
    <mergeCell ref="B11:C11"/>
    <mergeCell ref="B12:C12"/>
    <mergeCell ref="E20:H20"/>
    <mergeCell ref="F13:H13"/>
    <mergeCell ref="F14:H14"/>
    <mergeCell ref="A34:H34"/>
    <mergeCell ref="B22:C22"/>
    <mergeCell ref="A30:D30"/>
    <mergeCell ref="A33:H33"/>
    <mergeCell ref="E22:H22"/>
    <mergeCell ref="A26:D26"/>
    <mergeCell ref="A27:D27"/>
  </mergeCells>
  <printOptions horizontalCentered="1"/>
  <pageMargins left="0" right="0" top="0.3937007874015748" bottom="0.3937007874015748" header="0" footer="0"/>
  <pageSetup horizontalDpi="1200" verticalDpi="12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Mazda Najafi</dc:creator>
  <cp:keywords/>
  <dc:description/>
  <cp:lastModifiedBy>33631</cp:lastModifiedBy>
  <cp:lastPrinted>2010-05-09T06:37:47Z</cp:lastPrinted>
  <dcterms:created xsi:type="dcterms:W3CDTF">2010-01-27T20:08:56Z</dcterms:created>
  <dcterms:modified xsi:type="dcterms:W3CDTF">2010-06-17T06:15:31Z</dcterms:modified>
  <cp:category/>
  <cp:version/>
  <cp:contentType/>
  <cp:contentStatus/>
</cp:coreProperties>
</file>